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00" windowHeight="6285" activeTab="1"/>
  </bookViews>
  <sheets>
    <sheet name="Bevétel 2014-16" sheetId="1" r:id="rId1"/>
    <sheet name="kiadás 2014-16" sheetId="2" r:id="rId2"/>
  </sheets>
  <definedNames>
    <definedName name="_xlnm.Print_Area" localSheetId="0">'Bevétel 2014-16'!$A$1:$E$42</definedName>
    <definedName name="_xlnm.Print_Area" localSheetId="1">'kiadás 2014-16'!$A$1:$G$31</definedName>
  </definedNames>
  <calcPr calcId="124519"/>
</workbook>
</file>

<file path=xl/calcChain.xml><?xml version="1.0" encoding="utf-8"?>
<calcChain xmlns="http://schemas.openxmlformats.org/spreadsheetml/2006/main">
  <c r="D18" i="2"/>
  <c r="D22"/>
  <c r="E22"/>
  <c r="C22"/>
  <c r="E38" i="1"/>
  <c r="D38"/>
  <c r="C38"/>
  <c r="D16"/>
  <c r="D15" s="1"/>
  <c r="E16"/>
  <c r="E15" s="1"/>
  <c r="D13" i="2"/>
  <c r="D30" s="1"/>
  <c r="E13"/>
  <c r="E18"/>
  <c r="E30" s="1"/>
  <c r="C26"/>
  <c r="C16" i="1"/>
  <c r="C15" s="1"/>
  <c r="C13" i="2"/>
  <c r="C30" s="1"/>
  <c r="C18"/>
  <c r="D9" i="1"/>
  <c r="E9"/>
  <c r="D7"/>
  <c r="D42" s="1"/>
  <c r="D33" i="2" s="1"/>
  <c r="D24" i="1"/>
  <c r="D29"/>
  <c r="E7"/>
  <c r="E24"/>
  <c r="E29"/>
  <c r="C29"/>
  <c r="C24"/>
  <c r="C9"/>
  <c r="C7" s="1"/>
  <c r="C42" s="1"/>
  <c r="C33" i="2" s="1"/>
  <c r="E42" i="1" l="1"/>
  <c r="E33" i="2" s="1"/>
</calcChain>
</file>

<file path=xl/sharedStrings.xml><?xml version="1.0" encoding="utf-8"?>
<sst xmlns="http://schemas.openxmlformats.org/spreadsheetml/2006/main" count="95" uniqueCount="85">
  <si>
    <t>Megnevezés</t>
  </si>
  <si>
    <t>Sor-szám</t>
  </si>
  <si>
    <t>BEVÉTELEK</t>
  </si>
  <si>
    <t>Működési bevételek</t>
  </si>
  <si>
    <t>Intézményi működési bevételek</t>
  </si>
  <si>
    <t>Önkormányzatok sajátos működési bevételei</t>
  </si>
  <si>
    <t>Támogatások</t>
  </si>
  <si>
    <t>Önkormányzatok kölltségvetési támogatása</t>
  </si>
  <si>
    <t>Felhalmozási és tőkejellegű bevételek</t>
  </si>
  <si>
    <t>Tárgyi eszközök és immateriális javak értékesítése</t>
  </si>
  <si>
    <t>Pénzügyi befektetések bevételei</t>
  </si>
  <si>
    <t>Véglegesen átvett pénzeszközök</t>
  </si>
  <si>
    <t>Működési célú pénzeszköz átvétel</t>
  </si>
  <si>
    <t>Felhalmozási célú pénzeszköz átvétel</t>
  </si>
  <si>
    <t>Támogatási kölcsönök visszatérülése, értékpapírok értékesítésének, kibocsátásának bevétele</t>
  </si>
  <si>
    <t>Hitelek</t>
  </si>
  <si>
    <t>Működési célú hitel, kötvénykibocsátás</t>
  </si>
  <si>
    <t>Felhalmozási célú hitel, kötvénykibocsátás</t>
  </si>
  <si>
    <t>Pénzforgalom nélküli bevételek</t>
  </si>
  <si>
    <t>Előző évi pénzmaradvány igénybevétele</t>
  </si>
  <si>
    <t>Bevételek mindösszesen</t>
  </si>
  <si>
    <t>I.</t>
  </si>
  <si>
    <t>II.</t>
  </si>
  <si>
    <t>III.</t>
  </si>
  <si>
    <t>IV.</t>
  </si>
  <si>
    <t>V.</t>
  </si>
  <si>
    <t>VI.</t>
  </si>
  <si>
    <t>Előző évi vállalkozási eredmény igénybevétele</t>
  </si>
  <si>
    <t>ezer Ft-ban</t>
  </si>
  <si>
    <t>VII.</t>
  </si>
  <si>
    <t>Önkormányzatok sajátos felhalm. és tőkebevételei</t>
  </si>
  <si>
    <t xml:space="preserve">     - Illetékek</t>
  </si>
  <si>
    <t xml:space="preserve">     - Helyi adók</t>
  </si>
  <si>
    <t xml:space="preserve">     - Átengedett központi adók</t>
  </si>
  <si>
    <t xml:space="preserve">     - Bírságok, pótlékok és egyéb sajátos bevételek</t>
  </si>
  <si>
    <t xml:space="preserve">     - Normatív támogatások</t>
  </si>
  <si>
    <t xml:space="preserve">     - Központosított előirányzatok</t>
  </si>
  <si>
    <t xml:space="preserve">     - Helyi önkormányzatok színházi támogatása</t>
  </si>
  <si>
    <t xml:space="preserve">     - Normatív kötött felhasználású támogatások</t>
  </si>
  <si>
    <t xml:space="preserve">     - Fejlesztési célú támogatások</t>
  </si>
  <si>
    <t xml:space="preserve">     - ebből OEP-től átvett pénzeszköz</t>
  </si>
  <si>
    <t>KIADÁSOK</t>
  </si>
  <si>
    <t>1.</t>
  </si>
  <si>
    <t>Személyi jellegű kiadások</t>
  </si>
  <si>
    <t>2.</t>
  </si>
  <si>
    <t>Munkaadót terhelő járulékok</t>
  </si>
  <si>
    <t>3.</t>
  </si>
  <si>
    <t>Dologi jellegű kiadások</t>
  </si>
  <si>
    <t>4.</t>
  </si>
  <si>
    <t>Ellátottak pézbeli juttatásai</t>
  </si>
  <si>
    <t>5.</t>
  </si>
  <si>
    <t>Speciális célú támogatások</t>
  </si>
  <si>
    <t>Működési kiadások (1-5)</t>
  </si>
  <si>
    <t>6.</t>
  </si>
  <si>
    <t>Beruházási kiadások</t>
  </si>
  <si>
    <t>7.</t>
  </si>
  <si>
    <t>Felújítási kiadások</t>
  </si>
  <si>
    <t>8.</t>
  </si>
  <si>
    <t>Egyéb felhalmozási kiadsáok</t>
  </si>
  <si>
    <t>Felhalmozási kiadások összesen ( 6-7 )</t>
  </si>
  <si>
    <t>9.</t>
  </si>
  <si>
    <t>Működési célra átadott pénzeszköz</t>
  </si>
  <si>
    <t>10.</t>
  </si>
  <si>
    <t>Felhalmozási célra átadott pénzeszköz</t>
  </si>
  <si>
    <t>Átadott pénzeszközök (9-10)</t>
  </si>
  <si>
    <t>11.</t>
  </si>
  <si>
    <t>Működési célú hiteltörlesztés</t>
  </si>
  <si>
    <t>12.</t>
  </si>
  <si>
    <t>Felhalmozási célú hiteltörlesztés</t>
  </si>
  <si>
    <t>Hiteltörlesztések (11-12)</t>
  </si>
  <si>
    <t>13.</t>
  </si>
  <si>
    <t>14.</t>
  </si>
  <si>
    <t>Év végi tervezett pénzmaradvány</t>
  </si>
  <si>
    <t>Kiadások mindösszesen (1-14)</t>
  </si>
  <si>
    <t>Költségvetési létszámkeret</t>
  </si>
  <si>
    <t>Tartalék</t>
  </si>
  <si>
    <t>Kölcsön nyújtása</t>
  </si>
  <si>
    <t>Felsőtárkány Község Önkormányzat 2014. - 2015. - 2016.- évek bevételei és kiadásai</t>
  </si>
  <si>
    <t>2014.évi előirányzat</t>
  </si>
  <si>
    <t>2015.évi várható előirányzat</t>
  </si>
  <si>
    <t>2016. évi várható előirányzat</t>
  </si>
  <si>
    <t xml:space="preserve">Önkormányzati támogatás(ktgvetési szerveknek átadás) </t>
  </si>
  <si>
    <t>Egyezőségek</t>
  </si>
  <si>
    <r>
      <t xml:space="preserve">A     3/2014.(II.14.)sz.költésgvetési rendelethez          </t>
    </r>
    <r>
      <rPr>
        <sz val="11"/>
        <rFont val="Arial CE"/>
        <charset val="238"/>
      </rPr>
      <t xml:space="preserve"> 5. sz. melléklet    3/2014.(II.14.) rendelethez</t>
    </r>
  </si>
  <si>
    <t>A     3/2014.(II.14.) sz.költésgvetési rendelethez</t>
  </si>
</sst>
</file>

<file path=xl/styles.xml><?xml version="1.0" encoding="utf-8"?>
<styleSheet xmlns="http://schemas.openxmlformats.org/spreadsheetml/2006/main">
  <fonts count="13">
    <font>
      <sz val="12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i/>
      <sz val="11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3" fillId="0" borderId="12" xfId="0" applyNumberFormat="1" applyFont="1" applyBorder="1"/>
    <xf numFmtId="0" fontId="5" fillId="0" borderId="3" xfId="0" applyFont="1" applyBorder="1" applyAlignment="1">
      <alignment wrapText="1"/>
    </xf>
    <xf numFmtId="0" fontId="6" fillId="0" borderId="3" xfId="0" applyFont="1" applyBorder="1"/>
    <xf numFmtId="0" fontId="4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" fontId="2" fillId="0" borderId="16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3" fontId="1" fillId="0" borderId="17" xfId="0" applyNumberFormat="1" applyFont="1" applyBorder="1"/>
    <xf numFmtId="3" fontId="1" fillId="0" borderId="18" xfId="0" applyNumberFormat="1" applyFont="1" applyBorder="1"/>
    <xf numFmtId="3" fontId="8" fillId="0" borderId="12" xfId="0" applyNumberFormat="1" applyFont="1" applyBorder="1"/>
    <xf numFmtId="3" fontId="3" fillId="0" borderId="14" xfId="0" applyNumberFormat="1" applyFont="1" applyBorder="1"/>
    <xf numFmtId="3" fontId="1" fillId="0" borderId="16" xfId="0" applyNumberFormat="1" applyFont="1" applyBorder="1"/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11" xfId="0" applyFont="1" applyBorder="1"/>
    <xf numFmtId="3" fontId="9" fillId="0" borderId="12" xfId="0" applyNumberFormat="1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0" fontId="4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3" fontId="3" fillId="0" borderId="10" xfId="0" applyNumberFormat="1" applyFont="1" applyBorder="1"/>
    <xf numFmtId="3" fontId="3" fillId="0" borderId="11" xfId="0" applyNumberFormat="1" applyFont="1" applyBorder="1"/>
    <xf numFmtId="0" fontId="10" fillId="0" borderId="14" xfId="0" applyFont="1" applyBorder="1"/>
    <xf numFmtId="3" fontId="1" fillId="0" borderId="12" xfId="0" applyNumberFormat="1" applyFont="1" applyBorder="1"/>
    <xf numFmtId="3" fontId="0" fillId="0" borderId="0" xfId="0" applyNumberFormat="1"/>
    <xf numFmtId="0" fontId="5" fillId="0" borderId="16" xfId="0" applyFont="1" applyBorder="1" applyAlignment="1">
      <alignment horizontal="right"/>
    </xf>
    <xf numFmtId="3" fontId="3" fillId="0" borderId="7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0" fontId="11" fillId="0" borderId="0" xfId="0" applyFont="1" applyBorder="1"/>
    <xf numFmtId="0" fontId="3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H1"/>
    </sheetView>
  </sheetViews>
  <sheetFormatPr defaultRowHeight="15"/>
  <cols>
    <col min="1" max="1" width="4.33203125" customWidth="1"/>
    <col min="2" max="2" width="36.109375" customWidth="1"/>
    <col min="3" max="3" width="10.109375" customWidth="1"/>
    <col min="4" max="4" width="10.6640625" customWidth="1"/>
    <col min="5" max="5" width="10.109375" customWidth="1"/>
    <col min="7" max="7" width="9.21875" customWidth="1"/>
  </cols>
  <sheetData>
    <row r="1" spans="1:8">
      <c r="A1" s="56" t="s">
        <v>83</v>
      </c>
      <c r="B1" s="56"/>
      <c r="C1" s="56"/>
      <c r="D1" s="56"/>
      <c r="E1" s="56"/>
      <c r="F1" s="56"/>
      <c r="G1" s="56"/>
      <c r="H1" s="56"/>
    </row>
    <row r="2" spans="1:8">
      <c r="A2" s="56" t="s">
        <v>77</v>
      </c>
      <c r="B2" s="56"/>
      <c r="C2" s="56"/>
      <c r="D2" s="56"/>
      <c r="E2" s="56"/>
      <c r="F2" s="56"/>
      <c r="G2" s="56"/>
      <c r="H2" s="56"/>
    </row>
    <row r="3" spans="1:8">
      <c r="A3" s="2"/>
    </row>
    <row r="4" spans="1:8" ht="16.5" thickBot="1">
      <c r="A4" s="2"/>
      <c r="E4" s="3" t="s">
        <v>28</v>
      </c>
    </row>
    <row r="5" spans="1:8" ht="45.75" thickBot="1">
      <c r="A5" s="23" t="s">
        <v>1</v>
      </c>
      <c r="B5" s="4" t="s">
        <v>0</v>
      </c>
      <c r="C5" s="9" t="s">
        <v>78</v>
      </c>
      <c r="D5" s="10" t="s">
        <v>79</v>
      </c>
      <c r="E5" s="11" t="s">
        <v>80</v>
      </c>
    </row>
    <row r="6" spans="1:8" ht="16.5" thickBot="1">
      <c r="A6" s="24"/>
      <c r="B6" s="8" t="s">
        <v>2</v>
      </c>
      <c r="C6" s="15"/>
      <c r="D6" s="16"/>
      <c r="E6" s="17"/>
    </row>
    <row r="7" spans="1:8" ht="16.5" thickBot="1">
      <c r="A7" s="25" t="s">
        <v>21</v>
      </c>
      <c r="B7" s="6" t="s">
        <v>3</v>
      </c>
      <c r="C7" s="20">
        <f>SUM(C8+C9)</f>
        <v>304748</v>
      </c>
      <c r="D7" s="20">
        <f>SUM(D8+D9)</f>
        <v>305000</v>
      </c>
      <c r="E7" s="34">
        <f>SUM(E8+E9)</f>
        <v>305000</v>
      </c>
    </row>
    <row r="8" spans="1:8">
      <c r="A8" s="26"/>
      <c r="B8" s="5" t="s">
        <v>4</v>
      </c>
      <c r="C8" s="12">
        <v>167448</v>
      </c>
      <c r="D8" s="13">
        <v>168000</v>
      </c>
      <c r="E8" s="14">
        <v>168000</v>
      </c>
      <c r="F8" s="1"/>
      <c r="G8" s="1"/>
    </row>
    <row r="9" spans="1:8">
      <c r="A9" s="27"/>
      <c r="B9" s="5" t="s">
        <v>5</v>
      </c>
      <c r="C9" s="12">
        <f>SUM(C11+C13)</f>
        <v>137300</v>
      </c>
      <c r="D9" s="12">
        <f>SUM(D11+D13)</f>
        <v>137000</v>
      </c>
      <c r="E9" s="35">
        <f>SUM(E11+E13)</f>
        <v>137000</v>
      </c>
      <c r="F9" s="1"/>
      <c r="G9" s="1"/>
    </row>
    <row r="10" spans="1:8">
      <c r="A10" s="28"/>
      <c r="B10" s="5" t="s">
        <v>31</v>
      </c>
      <c r="C10" s="12"/>
      <c r="D10" s="13"/>
      <c r="E10" s="14"/>
      <c r="F10" s="1"/>
      <c r="G10" s="1"/>
    </row>
    <row r="11" spans="1:8">
      <c r="A11" s="27"/>
      <c r="B11" s="5" t="s">
        <v>32</v>
      </c>
      <c r="C11" s="12">
        <v>136300</v>
      </c>
      <c r="D11" s="13">
        <v>136000</v>
      </c>
      <c r="E11" s="14">
        <v>136000</v>
      </c>
    </row>
    <row r="12" spans="1:8">
      <c r="A12" s="27"/>
      <c r="B12" s="5" t="s">
        <v>33</v>
      </c>
      <c r="C12" s="12"/>
      <c r="D12" s="13"/>
      <c r="E12" s="14"/>
    </row>
    <row r="13" spans="1:8">
      <c r="A13" s="27"/>
      <c r="B13" s="5" t="s">
        <v>34</v>
      </c>
      <c r="C13" s="12">
        <v>1000</v>
      </c>
      <c r="D13" s="13">
        <v>1000</v>
      </c>
      <c r="E13" s="14">
        <v>1000</v>
      </c>
    </row>
    <row r="14" spans="1:8" ht="15.75" thickBot="1">
      <c r="A14" s="27"/>
      <c r="B14" s="5"/>
      <c r="C14" s="12"/>
      <c r="D14" s="13"/>
      <c r="E14" s="14"/>
    </row>
    <row r="15" spans="1:8" ht="16.5" thickBot="1">
      <c r="A15" s="29" t="s">
        <v>22</v>
      </c>
      <c r="B15" s="7" t="s">
        <v>6</v>
      </c>
      <c r="C15" s="20">
        <f>SUM(C16)</f>
        <v>163910</v>
      </c>
      <c r="D15" s="20">
        <f>SUM(D16)</f>
        <v>163000</v>
      </c>
      <c r="E15" s="20">
        <f>SUM(E16)</f>
        <v>164000</v>
      </c>
    </row>
    <row r="16" spans="1:8">
      <c r="A16" s="27"/>
      <c r="B16" s="5" t="s">
        <v>7</v>
      </c>
      <c r="C16" s="12">
        <f>C17+C18+C19+C20+C21+C22</f>
        <v>163910</v>
      </c>
      <c r="D16" s="12">
        <f>D17+D18+D19+D20+D21+D22</f>
        <v>163000</v>
      </c>
      <c r="E16" s="12">
        <f>E17+E18+E19+E20+E21+E22</f>
        <v>164000</v>
      </c>
    </row>
    <row r="17" spans="1:8">
      <c r="A17" s="28"/>
      <c r="B17" s="5" t="s">
        <v>35</v>
      </c>
      <c r="C17" s="12">
        <v>155910</v>
      </c>
      <c r="D17" s="13">
        <v>155000</v>
      </c>
      <c r="E17" s="14">
        <v>156000</v>
      </c>
    </row>
    <row r="18" spans="1:8">
      <c r="A18" s="27"/>
      <c r="B18" s="5" t="s">
        <v>36</v>
      </c>
      <c r="C18" s="12"/>
      <c r="D18" s="13"/>
      <c r="E18" s="14"/>
    </row>
    <row r="19" spans="1:8">
      <c r="A19" s="27"/>
      <c r="B19" s="5" t="s">
        <v>33</v>
      </c>
      <c r="C19" s="12">
        <v>8000</v>
      </c>
      <c r="D19" s="13">
        <v>8000</v>
      </c>
      <c r="E19" s="14">
        <v>8000</v>
      </c>
    </row>
    <row r="20" spans="1:8">
      <c r="A20" s="27"/>
      <c r="B20" s="5" t="s">
        <v>37</v>
      </c>
      <c r="C20" s="12"/>
      <c r="D20" s="13"/>
      <c r="E20" s="14"/>
    </row>
    <row r="21" spans="1:8">
      <c r="A21" s="27"/>
      <c r="B21" s="5" t="s">
        <v>38</v>
      </c>
      <c r="C21" s="12"/>
      <c r="D21" s="13"/>
      <c r="E21" s="14"/>
      <c r="H21" s="50"/>
    </row>
    <row r="22" spans="1:8">
      <c r="A22" s="27"/>
      <c r="B22" s="5" t="s">
        <v>39</v>
      </c>
      <c r="C22" s="12"/>
      <c r="D22" s="13"/>
      <c r="E22" s="14"/>
    </row>
    <row r="23" spans="1:8" ht="15.75" thickBot="1">
      <c r="A23" s="27"/>
      <c r="B23" s="5"/>
      <c r="C23" s="12"/>
      <c r="D23" s="13"/>
      <c r="E23" s="14"/>
    </row>
    <row r="24" spans="1:8" ht="16.5" thickBot="1">
      <c r="A24" s="29" t="s">
        <v>23</v>
      </c>
      <c r="B24" s="7" t="s">
        <v>8</v>
      </c>
      <c r="C24" s="20">
        <f>SUM(C25,C27)</f>
        <v>0</v>
      </c>
      <c r="D24" s="20">
        <f>SUM(D25,D27)</f>
        <v>0</v>
      </c>
      <c r="E24" s="34">
        <f>SUM(E25,E27)</f>
        <v>0</v>
      </c>
    </row>
    <row r="25" spans="1:8">
      <c r="A25" s="27"/>
      <c r="B25" s="5" t="s">
        <v>9</v>
      </c>
      <c r="C25" s="12"/>
      <c r="D25" s="13"/>
      <c r="E25" s="14"/>
    </row>
    <row r="26" spans="1:8">
      <c r="A26" s="27"/>
      <c r="B26" s="5" t="s">
        <v>30</v>
      </c>
      <c r="C26" s="12"/>
      <c r="D26" s="13"/>
      <c r="E26" s="14"/>
    </row>
    <row r="27" spans="1:8">
      <c r="A27" s="27"/>
      <c r="B27" s="5" t="s">
        <v>10</v>
      </c>
      <c r="C27" s="12"/>
      <c r="D27" s="13"/>
      <c r="E27" s="14"/>
    </row>
    <row r="28" spans="1:8" ht="15.75" thickBot="1">
      <c r="A28" s="27"/>
      <c r="B28" s="5"/>
      <c r="C28" s="12"/>
      <c r="D28" s="31"/>
      <c r="E28" s="32"/>
    </row>
    <row r="29" spans="1:8" ht="16.5" thickBot="1">
      <c r="A29" s="29" t="s">
        <v>24</v>
      </c>
      <c r="B29" s="7" t="s">
        <v>11</v>
      </c>
      <c r="C29" s="20">
        <f>SUM(C30+C32)</f>
        <v>68718</v>
      </c>
      <c r="D29" s="20">
        <f>SUM(D30+D32)</f>
        <v>22036</v>
      </c>
      <c r="E29" s="34">
        <f>SUM(E30+E32)</f>
        <v>22000</v>
      </c>
    </row>
    <row r="30" spans="1:8">
      <c r="A30" s="27"/>
      <c r="B30" s="5" t="s">
        <v>12</v>
      </c>
      <c r="C30" s="12">
        <v>31276</v>
      </c>
      <c r="D30" s="13">
        <v>22036</v>
      </c>
      <c r="E30" s="14">
        <v>22000</v>
      </c>
    </row>
    <row r="31" spans="1:8">
      <c r="A31" s="27"/>
      <c r="B31" s="5" t="s">
        <v>40</v>
      </c>
      <c r="C31" s="12">
        <v>6348</v>
      </c>
      <c r="D31" s="13">
        <v>6000</v>
      </c>
      <c r="E31" s="14">
        <v>6500</v>
      </c>
    </row>
    <row r="32" spans="1:8">
      <c r="A32" s="27"/>
      <c r="B32" s="5" t="s">
        <v>13</v>
      </c>
      <c r="C32" s="12">
        <v>37442</v>
      </c>
      <c r="D32" s="13"/>
      <c r="E32" s="14"/>
    </row>
    <row r="33" spans="1:5" ht="15.75" thickBot="1">
      <c r="A33" s="27"/>
      <c r="B33" s="5" t="s">
        <v>40</v>
      </c>
      <c r="C33" s="12"/>
      <c r="D33" s="13"/>
      <c r="E33" s="14"/>
    </row>
    <row r="34" spans="1:5" ht="39.75" thickBot="1">
      <c r="A34" s="30" t="s">
        <v>25</v>
      </c>
      <c r="B34" s="21" t="s">
        <v>14</v>
      </c>
      <c r="C34" s="33">
        <v>3050</v>
      </c>
      <c r="D34" s="18"/>
      <c r="E34" s="19"/>
    </row>
    <row r="35" spans="1:5" ht="16.5" thickBot="1">
      <c r="A35" s="25" t="s">
        <v>26</v>
      </c>
      <c r="B35" s="6" t="s">
        <v>15</v>
      </c>
      <c r="C35" s="20"/>
      <c r="D35" s="18"/>
      <c r="E35" s="19"/>
    </row>
    <row r="36" spans="1:5">
      <c r="A36" s="27"/>
      <c r="B36" s="5" t="s">
        <v>16</v>
      </c>
      <c r="C36" s="12"/>
      <c r="D36" s="13"/>
      <c r="E36" s="14"/>
    </row>
    <row r="37" spans="1:5" ht="15.75" thickBot="1">
      <c r="A37" s="27"/>
      <c r="B37" s="5" t="s">
        <v>17</v>
      </c>
      <c r="C37" s="12"/>
      <c r="D37" s="13"/>
      <c r="E37" s="14"/>
    </row>
    <row r="38" spans="1:5" ht="16.5" thickBot="1">
      <c r="A38" s="29" t="s">
        <v>29</v>
      </c>
      <c r="B38" s="7" t="s">
        <v>18</v>
      </c>
      <c r="C38" s="20">
        <f>SUM(C39+C40+C41)</f>
        <v>-112933</v>
      </c>
      <c r="D38" s="20">
        <f>SUM(D39+D40+D41)</f>
        <v>-123713</v>
      </c>
      <c r="E38" s="20">
        <f>SUM(E39+E40+E41)</f>
        <v>-137677</v>
      </c>
    </row>
    <row r="39" spans="1:5" ht="15.75">
      <c r="A39" s="51"/>
      <c r="B39" s="55" t="s">
        <v>81</v>
      </c>
      <c r="C39" s="52">
        <v>-137481</v>
      </c>
      <c r="D39" s="53">
        <v>-138000</v>
      </c>
      <c r="E39" s="54">
        <v>-138000</v>
      </c>
    </row>
    <row r="40" spans="1:5">
      <c r="A40" s="27"/>
      <c r="B40" s="5" t="s">
        <v>19</v>
      </c>
      <c r="C40" s="12">
        <v>24548</v>
      </c>
      <c r="D40" s="13">
        <v>14287</v>
      </c>
      <c r="E40" s="14">
        <v>323</v>
      </c>
    </row>
    <row r="41" spans="1:5" ht="15.75" thickBot="1">
      <c r="A41" s="27"/>
      <c r="B41" s="5" t="s">
        <v>27</v>
      </c>
      <c r="C41" s="12"/>
      <c r="D41" s="13"/>
      <c r="E41" s="14"/>
    </row>
    <row r="42" spans="1:5" ht="16.5" thickBot="1">
      <c r="A42" s="24"/>
      <c r="B42" s="22" t="s">
        <v>20</v>
      </c>
      <c r="C42" s="20">
        <f>SUM(C7+C15+C24+C29+C34+C35+C38)</f>
        <v>427493</v>
      </c>
      <c r="D42" s="20">
        <f>SUM(D7+D15+D24+D29+D34+D35+D38)</f>
        <v>366323</v>
      </c>
      <c r="E42" s="20">
        <f>SUM(E7+E15+E24+E29+E34+E35+E38)</f>
        <v>353323</v>
      </c>
    </row>
    <row r="43" spans="1:5" ht="0.75" customHeight="1"/>
    <row r="44" spans="1:5" hidden="1"/>
  </sheetData>
  <mergeCells count="2">
    <mergeCell ref="A1:H1"/>
    <mergeCell ref="A2:H2"/>
  </mergeCells>
  <phoneticPr fontId="7" type="noConversion"/>
  <pageMargins left="0.75" right="0.75" top="1" bottom="1" header="0.5" footer="0.5"/>
  <pageSetup paperSize="9" orientation="portrait" horizontalDpi="360" verticalDpi="144" r:id="rId1"/>
  <headerFooter alignWithMargins="0">
    <oddHeader>&amp;R&amp;8 5.sz. melléklet a ...../2011.(II.10.) sz.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G6" sqref="G6"/>
    </sheetView>
  </sheetViews>
  <sheetFormatPr defaultRowHeight="15"/>
  <cols>
    <col min="1" max="1" width="3.44140625" customWidth="1"/>
    <col min="2" max="2" width="20" customWidth="1"/>
    <col min="3" max="3" width="9.5546875" customWidth="1"/>
    <col min="4" max="4" width="9.77734375" customWidth="1"/>
    <col min="5" max="5" width="10.33203125" customWidth="1"/>
  </cols>
  <sheetData>
    <row r="1" spans="1:8">
      <c r="A1" s="56" t="s">
        <v>84</v>
      </c>
      <c r="B1" s="56"/>
      <c r="C1" s="56"/>
      <c r="D1" s="56"/>
      <c r="E1" s="56"/>
      <c r="F1" s="56"/>
      <c r="G1" s="56"/>
      <c r="H1" s="56"/>
    </row>
    <row r="2" spans="1:8">
      <c r="A2" s="56" t="s">
        <v>77</v>
      </c>
      <c r="B2" s="56"/>
      <c r="C2" s="56"/>
      <c r="D2" s="56"/>
      <c r="E2" s="56"/>
      <c r="F2" s="56"/>
      <c r="G2" s="56"/>
      <c r="H2" s="56"/>
    </row>
    <row r="3" spans="1:8">
      <c r="A3" s="2"/>
    </row>
    <row r="4" spans="1:8" ht="16.5" thickBot="1">
      <c r="A4" s="2"/>
      <c r="E4" s="3" t="s">
        <v>28</v>
      </c>
    </row>
    <row r="5" spans="1:8" ht="45.75" thickBot="1">
      <c r="A5" s="36" t="s">
        <v>1</v>
      </c>
      <c r="B5" s="4" t="s">
        <v>0</v>
      </c>
      <c r="C5" s="9" t="s">
        <v>78</v>
      </c>
      <c r="D5" s="10" t="s">
        <v>79</v>
      </c>
      <c r="E5" s="11" t="s">
        <v>80</v>
      </c>
    </row>
    <row r="6" spans="1:8" ht="16.5" thickBot="1">
      <c r="A6" s="37"/>
      <c r="B6" s="8" t="s">
        <v>41</v>
      </c>
      <c r="C6" s="38"/>
      <c r="D6" s="39"/>
      <c r="E6" s="40"/>
    </row>
    <row r="7" spans="1:8">
      <c r="A7" s="26" t="s">
        <v>42</v>
      </c>
      <c r="B7" s="5" t="s">
        <v>43</v>
      </c>
      <c r="C7" s="12">
        <v>144544</v>
      </c>
      <c r="D7" s="13">
        <v>144000</v>
      </c>
      <c r="E7" s="14">
        <v>144000</v>
      </c>
      <c r="F7" s="1"/>
      <c r="G7" s="1"/>
    </row>
    <row r="8" spans="1:8">
      <c r="A8" s="27" t="s">
        <v>44</v>
      </c>
      <c r="B8" s="5" t="s">
        <v>45</v>
      </c>
      <c r="C8" s="12">
        <v>34328</v>
      </c>
      <c r="D8" s="13">
        <v>34000</v>
      </c>
      <c r="E8" s="14">
        <v>34000</v>
      </c>
      <c r="F8" s="1"/>
      <c r="G8" s="1"/>
    </row>
    <row r="9" spans="1:8">
      <c r="A9" s="28" t="s">
        <v>46</v>
      </c>
      <c r="B9" s="5" t="s">
        <v>47</v>
      </c>
      <c r="C9" s="12">
        <v>110373</v>
      </c>
      <c r="D9" s="13">
        <v>111000</v>
      </c>
      <c r="E9" s="14">
        <v>111000</v>
      </c>
      <c r="F9" s="1"/>
      <c r="G9" s="1"/>
    </row>
    <row r="10" spans="1:8">
      <c r="A10" s="27" t="s">
        <v>48</v>
      </c>
      <c r="B10" s="5" t="s">
        <v>49</v>
      </c>
      <c r="C10" s="12">
        <v>7972</v>
      </c>
      <c r="D10" s="13">
        <v>8000</v>
      </c>
      <c r="E10" s="14">
        <v>8000</v>
      </c>
    </row>
    <row r="11" spans="1:8">
      <c r="A11" s="27" t="s">
        <v>50</v>
      </c>
      <c r="B11" s="5" t="s">
        <v>51</v>
      </c>
      <c r="C11" s="12">
        <v>0</v>
      </c>
      <c r="D11" s="13"/>
      <c r="E11" s="14"/>
    </row>
    <row r="12" spans="1:8" ht="15.75" thickBot="1">
      <c r="A12" s="27"/>
      <c r="B12" s="5"/>
      <c r="C12" s="12"/>
      <c r="D12" s="13"/>
      <c r="E12" s="14"/>
    </row>
    <row r="13" spans="1:8" ht="15.75" thickBot="1">
      <c r="A13" s="29"/>
      <c r="B13" s="7" t="s">
        <v>52</v>
      </c>
      <c r="C13" s="41">
        <f>SUM(C7:C12)</f>
        <v>297217</v>
      </c>
      <c r="D13" s="42">
        <f>SUM(D7:D12)</f>
        <v>297000</v>
      </c>
      <c r="E13" s="43">
        <f>SUM(E7:E12)</f>
        <v>297000</v>
      </c>
    </row>
    <row r="14" spans="1:8">
      <c r="A14" s="27" t="s">
        <v>53</v>
      </c>
      <c r="B14" s="5" t="s">
        <v>54</v>
      </c>
      <c r="C14" s="12">
        <v>57292</v>
      </c>
      <c r="D14" s="13">
        <v>10000</v>
      </c>
      <c r="E14" s="14"/>
    </row>
    <row r="15" spans="1:8">
      <c r="A15" s="28" t="s">
        <v>55</v>
      </c>
      <c r="B15" s="5" t="s">
        <v>56</v>
      </c>
      <c r="C15" s="12"/>
      <c r="D15" s="13"/>
      <c r="E15" s="14"/>
    </row>
    <row r="16" spans="1:8">
      <c r="A16" s="27" t="s">
        <v>57</v>
      </c>
      <c r="B16" s="5" t="s">
        <v>58</v>
      </c>
      <c r="C16" s="12"/>
      <c r="D16" s="13"/>
      <c r="E16" s="14"/>
    </row>
    <row r="17" spans="1:5" ht="15.75" thickBot="1">
      <c r="A17" s="27"/>
      <c r="B17" s="5"/>
      <c r="C17" s="12"/>
      <c r="D17" s="13"/>
      <c r="E17" s="14"/>
    </row>
    <row r="18" spans="1:5" ht="15.75" thickBot="1">
      <c r="A18" s="29"/>
      <c r="B18" s="7" t="s">
        <v>59</v>
      </c>
      <c r="C18" s="41">
        <f>SUM(C14:C16)</f>
        <v>57292</v>
      </c>
      <c r="D18" s="42">
        <f>SUM(D14:D16)</f>
        <v>10000</v>
      </c>
      <c r="E18" s="43">
        <f>SUM(E14:E16)</f>
        <v>0</v>
      </c>
    </row>
    <row r="19" spans="1:5">
      <c r="A19" s="27" t="s">
        <v>60</v>
      </c>
      <c r="B19" s="5" t="s">
        <v>61</v>
      </c>
      <c r="C19" s="12">
        <v>58697</v>
      </c>
      <c r="D19" s="13">
        <v>59000</v>
      </c>
      <c r="E19" s="14">
        <v>56000</v>
      </c>
    </row>
    <row r="20" spans="1:5">
      <c r="A20" s="27" t="s">
        <v>62</v>
      </c>
      <c r="B20" s="5" t="s">
        <v>63</v>
      </c>
      <c r="C20" s="12"/>
      <c r="D20" s="13"/>
      <c r="E20" s="14"/>
    </row>
    <row r="21" spans="1:5" ht="15.75" thickBot="1">
      <c r="A21" s="27"/>
      <c r="B21" s="5"/>
      <c r="C21" s="12"/>
      <c r="D21" s="13"/>
      <c r="E21" s="14"/>
    </row>
    <row r="22" spans="1:5" ht="15.75" thickBot="1">
      <c r="A22" s="44"/>
      <c r="B22" s="7" t="s">
        <v>64</v>
      </c>
      <c r="C22" s="41">
        <f>SUM(C19:C21)</f>
        <v>58697</v>
      </c>
      <c r="D22" s="42">
        <f>SUM(D19:D21)</f>
        <v>59000</v>
      </c>
      <c r="E22" s="42">
        <f>SUM(E19:E21)</f>
        <v>56000</v>
      </c>
    </row>
    <row r="23" spans="1:5">
      <c r="A23" s="45" t="s">
        <v>65</v>
      </c>
      <c r="B23" s="5" t="s">
        <v>66</v>
      </c>
      <c r="C23" s="12"/>
      <c r="D23" s="13"/>
      <c r="E23" s="14"/>
    </row>
    <row r="24" spans="1:5">
      <c r="A24" s="27" t="s">
        <v>67</v>
      </c>
      <c r="B24" s="5" t="s">
        <v>68</v>
      </c>
      <c r="C24" s="12"/>
      <c r="D24" s="13"/>
      <c r="E24" s="14"/>
    </row>
    <row r="25" spans="1:5" ht="15.75" thickBot="1">
      <c r="A25" s="27" t="s">
        <v>70</v>
      </c>
      <c r="B25" s="5" t="s">
        <v>76</v>
      </c>
      <c r="C25" s="12"/>
      <c r="D25" s="13"/>
      <c r="E25" s="14"/>
    </row>
    <row r="26" spans="1:5" ht="16.5" thickBot="1">
      <c r="A26" s="44"/>
      <c r="B26" s="7" t="s">
        <v>69</v>
      </c>
      <c r="C26" s="20">
        <f>SUM(C23:C25)</f>
        <v>0</v>
      </c>
      <c r="D26" s="46"/>
      <c r="E26" s="47"/>
    </row>
    <row r="27" spans="1:5">
      <c r="A27" s="27" t="s">
        <v>70</v>
      </c>
      <c r="B27" s="5" t="s">
        <v>75</v>
      </c>
      <c r="C27" s="12">
        <v>14287</v>
      </c>
      <c r="D27" s="13">
        <v>323</v>
      </c>
      <c r="E27" s="14">
        <v>323</v>
      </c>
    </row>
    <row r="28" spans="1:5">
      <c r="A28" s="27" t="s">
        <v>71</v>
      </c>
      <c r="B28" s="5" t="s">
        <v>72</v>
      </c>
      <c r="C28" s="12"/>
      <c r="D28" s="13"/>
      <c r="E28" s="14"/>
    </row>
    <row r="29" spans="1:5" ht="15.75" thickBot="1">
      <c r="A29" s="27"/>
      <c r="B29" s="5"/>
      <c r="C29" s="12"/>
      <c r="D29" s="13"/>
      <c r="E29" s="14"/>
    </row>
    <row r="30" spans="1:5" ht="16.5" thickBot="1">
      <c r="A30" s="44"/>
      <c r="B30" s="8" t="s">
        <v>73</v>
      </c>
      <c r="C30" s="20">
        <f>C13+C18+C22+C26+C27</f>
        <v>427493</v>
      </c>
      <c r="D30" s="20">
        <f>D13+D18+D22+D26+D27</f>
        <v>366323</v>
      </c>
      <c r="E30" s="20">
        <f>E13+E18+E22+E26+E27</f>
        <v>353323</v>
      </c>
    </row>
    <row r="31" spans="1:5" ht="15.75" thickBot="1">
      <c r="A31" s="48"/>
      <c r="B31" s="7" t="s">
        <v>74</v>
      </c>
      <c r="C31" s="49">
        <v>43</v>
      </c>
      <c r="D31" s="18">
        <v>43</v>
      </c>
      <c r="E31" s="19">
        <v>43</v>
      </c>
    </row>
    <row r="33" spans="2:5">
      <c r="B33" t="s">
        <v>82</v>
      </c>
      <c r="C33" s="50">
        <f>'Bevétel 2014-16'!C42-'kiadás 2014-16'!C30</f>
        <v>0</v>
      </c>
      <c r="D33" s="50">
        <f>'Bevétel 2014-16'!D42-'kiadás 2014-16'!D30</f>
        <v>0</v>
      </c>
      <c r="E33" s="50">
        <f>'Bevétel 2014-16'!E42-'kiadás 2014-16'!E30</f>
        <v>0</v>
      </c>
    </row>
  </sheetData>
  <mergeCells count="2">
    <mergeCell ref="A1:H1"/>
    <mergeCell ref="A2:H2"/>
  </mergeCells>
  <phoneticPr fontId="7" type="noConversion"/>
  <pageMargins left="0.75" right="0.75" top="1" bottom="1" header="0.5" footer="0.5"/>
  <pageSetup paperSize="9" orientation="portrait" r:id="rId1"/>
  <headerFooter alignWithMargins="0">
    <oddHeader>&amp;R&amp;8 5.sz. melléklet a ...../2011. (II.10.) sz.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Bevétel 2014-16</vt:lpstr>
      <vt:lpstr>kiadás 2014-16</vt:lpstr>
      <vt:lpstr>'Bevétel 2014-16'!Nyomtatási_terület</vt:lpstr>
      <vt:lpstr>'kiadás 2014-16'!Nyomtatási_terület</vt:lpstr>
    </vt:vector>
  </TitlesOfParts>
  <Company>PM. hiv.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Gazdálkodás</dc:creator>
  <cp:lastModifiedBy>i</cp:lastModifiedBy>
  <cp:lastPrinted>2013-02-14T08:22:23Z</cp:lastPrinted>
  <dcterms:created xsi:type="dcterms:W3CDTF">2006-02-06T09:03:12Z</dcterms:created>
  <dcterms:modified xsi:type="dcterms:W3CDTF">2014-02-14T09:40:57Z</dcterms:modified>
</cp:coreProperties>
</file>